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72" tabRatio="731" activeTab="0"/>
  </bookViews>
  <sheets>
    <sheet name="Entrate_2024" sheetId="1" r:id="rId1"/>
    <sheet name="Spese_2024" sheetId="2" r:id="rId2"/>
    <sheet name="Entrate_2025" sheetId="3" r:id="rId3"/>
    <sheet name="Spese_2025" sheetId="4" r:id="rId4"/>
    <sheet name="Entrate_2026" sheetId="5" r:id="rId5"/>
    <sheet name="Spese_202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<sst xmlns="http://schemas.openxmlformats.org/spreadsheetml/2006/main" count="633" uniqueCount="134">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</sst>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3" fontId="13" fillId="0" borderId="12" xfId="45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are%20Aperto%20Open%20Data\Ricevuti%20da%20Davide\OpenDataPrev2023%20comp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8"/>
      <c r="C1" s="79"/>
      <c r="D1" s="79"/>
      <c r="E1"/>
      <c r="F1"/>
    </row>
    <row r="2" spans="1:6" ht="12.75">
      <c r="A2" s="80" t="s">
        <v>6</v>
      </c>
      <c r="B2" s="80"/>
      <c r="C2" s="80"/>
      <c r="D2" s="80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2024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0</v>
      </c>
      <c r="D8" s="46"/>
      <c r="E8" s="6"/>
      <c r="F8" s="6"/>
    </row>
    <row r="9" spans="1:6" ht="13.5">
      <c r="A9" s="43"/>
      <c r="B9" s="49" t="s">
        <v>10</v>
      </c>
      <c r="C9" s="7">
        <v>0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56155.29999999999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82610.053578</v>
      </c>
      <c r="D14" s="7">
        <v>96608.673578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3.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82610.053578</v>
      </c>
      <c r="D20" s="11">
        <f>SUM(D14:D19)</f>
        <v>96608.673578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0</v>
      </c>
      <c r="D23" s="7">
        <v>0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3.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0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0</v>
      </c>
      <c r="D31" s="7">
        <v>0</v>
      </c>
      <c r="E31" s="8"/>
      <c r="F31" s="8"/>
    </row>
    <row r="32" spans="1:6" ht="13.5">
      <c r="A32" s="57">
        <v>30200</v>
      </c>
      <c r="B32" s="56" t="s">
        <v>33</v>
      </c>
      <c r="C32" s="7">
        <v>0</v>
      </c>
      <c r="D32" s="7">
        <v>0</v>
      </c>
      <c r="E32" s="8"/>
      <c r="F32" s="8"/>
    </row>
    <row r="33" spans="1:6" ht="13.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3.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3.5">
      <c r="A35" s="52">
        <v>30500</v>
      </c>
      <c r="B35" s="53" t="s">
        <v>36</v>
      </c>
      <c r="C35" s="7">
        <v>0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0</v>
      </c>
      <c r="D36" s="11">
        <f>SUM(D31:D35)</f>
        <v>0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3.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3.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3.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6500</v>
      </c>
      <c r="D65" s="7">
        <v>8115.97</v>
      </c>
      <c r="E65" s="8"/>
      <c r="F65" s="8"/>
    </row>
    <row r="66" spans="1:6" ht="13.5">
      <c r="A66" s="52">
        <v>90200</v>
      </c>
      <c r="B66" s="53" t="s">
        <v>63</v>
      </c>
      <c r="C66" s="7">
        <v>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6500</v>
      </c>
      <c r="D67" s="11">
        <f>SUM(D65:D66)</f>
        <v>8115.97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89110.053578</v>
      </c>
      <c r="D68" s="20">
        <f>+D20+D28+D36+D44+D51+D58+D62+D67</f>
        <v>104724.643578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89110.053578</v>
      </c>
      <c r="D69" s="20">
        <f>+D68+D11</f>
        <v>160879.943578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BM41">
      <selection activeCell="BH18" sqref="BH18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80" t="s">
        <v>6</v>
      </c>
      <c r="D3" s="80"/>
      <c r="E3" s="80"/>
      <c r="F3" s="80"/>
    </row>
    <row r="4" ht="18">
      <c r="B4" s="3" t="s">
        <v>132</v>
      </c>
    </row>
    <row r="5" spans="2:7" ht="18">
      <c r="B5" s="40"/>
      <c r="C5" s="40" t="s">
        <v>131</v>
      </c>
      <c r="D5" s="3">
        <v>2024</v>
      </c>
      <c r="G5" s="3"/>
    </row>
    <row r="6" spans="2:7" ht="18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1">
        <f aca="true" t="shared" si="1" ref="BU16:BU24">+C16+F16+I16+L16+O16+R16+U16+X16+AA16+AD16+AG16+AJ16+AM16+AP16+AS16+AV16+AY16+BB16+BE16+BH16+BK16+BN16+BQ16</f>
        <v>0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17130.739999999998</v>
      </c>
      <c r="D17" s="30">
        <v>0</v>
      </c>
      <c r="E17" s="30">
        <v>25665.51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1">
        <f t="shared" si="1"/>
        <v>17130.739999999998</v>
      </c>
      <c r="BV17" s="31">
        <f t="shared" si="0"/>
        <v>0</v>
      </c>
      <c r="BW17" s="31">
        <f t="shared" si="0"/>
        <v>25665.51</v>
      </c>
    </row>
    <row r="18" spans="1:75" ht="14.25">
      <c r="A18" s="27">
        <f t="shared" si="2"/>
        <v>104</v>
      </c>
      <c r="B18" s="29" t="s">
        <v>23</v>
      </c>
      <c r="C18" s="30">
        <v>64502.71</v>
      </c>
      <c r="D18" s="30">
        <v>0</v>
      </c>
      <c r="E18" s="30">
        <v>87793.88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976.6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1">
        <f t="shared" si="1"/>
        <v>65479.31</v>
      </c>
      <c r="BV18" s="31">
        <f t="shared" si="0"/>
        <v>0</v>
      </c>
      <c r="BW18" s="31">
        <f t="shared" si="0"/>
        <v>87793.88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1">
        <f t="shared" si="1"/>
        <v>0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1">
        <f t="shared" si="1"/>
        <v>0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1">
        <f t="shared" si="1"/>
        <v>0</v>
      </c>
      <c r="BV24" s="31">
        <f t="shared" si="0"/>
        <v>0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81633.45</v>
      </c>
      <c r="D25" s="33">
        <f t="shared" si="3"/>
        <v>0</v>
      </c>
      <c r="E25" s="33">
        <f t="shared" si="3"/>
        <v>113459.39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3"/>
        <v>0</v>
      </c>
      <c r="Z25" s="33">
        <f t="shared" si="3"/>
        <v>0</v>
      </c>
      <c r="AA25" s="33">
        <f t="shared" si="3"/>
        <v>0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0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976.6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82610.04999999999</v>
      </c>
      <c r="BV25" s="33">
        <f t="shared" si="4"/>
        <v>0</v>
      </c>
      <c r="BW25" s="33">
        <f t="shared" si="4"/>
        <v>113459.39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1">
        <f>+C29+F29+I29+L29+O29+R29+U29+X29+AA29+AD29+AG29+AJ29+AM29+AP29+AS29+AV29+AY29+BB29+BE29+BH29+BK29+BN29+BQ29</f>
        <v>0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6500</v>
      </c>
      <c r="D54" s="30">
        <v>0</v>
      </c>
      <c r="E54" s="30">
        <v>9648.27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1">
        <f aca="true" t="shared" si="16" ref="BU54:BW55">+C54+F54+I54+L54+O54+R54+U54+X54+AA54+AD54+AG54+AJ54+AM54+AP54+AS54+AV54+AY54+BB54+BE54+BH54+BK54+BN54+BQ54</f>
        <v>6500</v>
      </c>
      <c r="BV54" s="31">
        <f t="shared" si="16"/>
        <v>0</v>
      </c>
      <c r="BW54" s="31">
        <f t="shared" si="16"/>
        <v>9648.27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1">
        <f t="shared" si="16"/>
        <v>0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6500</v>
      </c>
      <c r="D56" s="33">
        <f t="shared" si="17"/>
        <v>0</v>
      </c>
      <c r="E56" s="33">
        <f t="shared" si="17"/>
        <v>9648.27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6500</v>
      </c>
      <c r="BV56" s="33">
        <f t="shared" si="18"/>
        <v>0</v>
      </c>
      <c r="BW56" s="33">
        <f t="shared" si="18"/>
        <v>9648.27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88133.45</v>
      </c>
      <c r="D57" s="39">
        <f t="shared" si="19"/>
        <v>0</v>
      </c>
      <c r="E57" s="39">
        <f t="shared" si="19"/>
        <v>123107.66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0</v>
      </c>
      <c r="Y57" s="39">
        <f t="shared" si="19"/>
        <v>0</v>
      </c>
      <c r="Z57" s="39">
        <f t="shared" si="19"/>
        <v>0</v>
      </c>
      <c r="AA57" s="39">
        <f t="shared" si="19"/>
        <v>0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0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976.6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89110.04999999999</v>
      </c>
      <c r="BV57" s="39">
        <f t="shared" si="20"/>
        <v>0</v>
      </c>
      <c r="BW57" s="39">
        <f t="shared" si="20"/>
        <v>123107.66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9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8"/>
      <c r="C1" s="79"/>
      <c r="D1" s="79"/>
      <c r="E1"/>
      <c r="F1"/>
    </row>
    <row r="2" spans="1:6" ht="12.75">
      <c r="A2" s="80" t="s">
        <v>6</v>
      </c>
      <c r="B2" s="80"/>
      <c r="C2" s="80"/>
      <c r="D2" s="80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2025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0</v>
      </c>
      <c r="D8" s="46"/>
      <c r="E8" s="6"/>
      <c r="F8" s="6"/>
    </row>
    <row r="9" spans="1:6" ht="13.5">
      <c r="A9" s="43"/>
      <c r="B9" s="49" t="s">
        <v>10</v>
      </c>
      <c r="C9" s="7">
        <v>0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0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82610.053578</v>
      </c>
      <c r="D14" s="7">
        <v>0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3.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82610.053578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0</v>
      </c>
      <c r="D23" s="7">
        <v>0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3.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0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0</v>
      </c>
      <c r="D31" s="7">
        <v>0</v>
      </c>
      <c r="E31" s="8"/>
      <c r="F31" s="8"/>
    </row>
    <row r="32" spans="1:6" ht="13.5">
      <c r="A32" s="57">
        <v>30200</v>
      </c>
      <c r="B32" s="56" t="s">
        <v>33</v>
      </c>
      <c r="C32" s="7">
        <v>0</v>
      </c>
      <c r="D32" s="7">
        <v>0</v>
      </c>
      <c r="E32" s="8"/>
      <c r="F32" s="8"/>
    </row>
    <row r="33" spans="1:6" ht="13.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3.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3.5">
      <c r="A35" s="52">
        <v>30500</v>
      </c>
      <c r="B35" s="53" t="s">
        <v>36</v>
      </c>
      <c r="C35" s="7">
        <v>0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0</v>
      </c>
      <c r="D36" s="11">
        <f>SUM(D31:D35)</f>
        <v>0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3.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3.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3.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6500</v>
      </c>
      <c r="D65" s="7">
        <v>0</v>
      </c>
      <c r="E65" s="8"/>
      <c r="F65" s="8"/>
    </row>
    <row r="66" spans="1:6" ht="13.5">
      <c r="A66" s="52">
        <v>90200</v>
      </c>
      <c r="B66" s="53" t="s">
        <v>63</v>
      </c>
      <c r="C66" s="7">
        <v>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6500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89110.053578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89110.053578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BM39">
      <selection activeCell="BH18" sqref="BH18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80" t="s">
        <v>6</v>
      </c>
      <c r="D3" s="80"/>
      <c r="E3" s="80"/>
      <c r="F3" s="80"/>
    </row>
    <row r="4" ht="18">
      <c r="B4" s="3" t="s">
        <v>132</v>
      </c>
    </row>
    <row r="5" spans="2:7" ht="18">
      <c r="B5" s="40"/>
      <c r="C5" s="40" t="s">
        <v>131</v>
      </c>
      <c r="D5" s="3">
        <f>'[1]Entrate'!C5</f>
        <v>2024</v>
      </c>
      <c r="G5" s="3"/>
    </row>
    <row r="6" spans="2:7" ht="18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107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1">
        <f aca="true" t="shared" si="1" ref="BU16:BU24">+C16+F16+I16+L16+O16+R16+U16+X16+AA16+AD16+AG16+AJ16+AM16+AP16+AS16+AV16+AY16+BB16+BE16+BH16+BK16+BN16+BQ16</f>
        <v>0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17130.739999999998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1">
        <f t="shared" si="1"/>
        <v>17130.739999999998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104</v>
      </c>
      <c r="B18" s="29" t="s">
        <v>23</v>
      </c>
      <c r="C18" s="30">
        <v>64502.71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976.6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1">
        <f t="shared" si="1"/>
        <v>65479.31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1">
        <f t="shared" si="1"/>
        <v>0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1">
        <f t="shared" si="1"/>
        <v>0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1">
        <f t="shared" si="1"/>
        <v>0</v>
      </c>
      <c r="BV24" s="31">
        <f t="shared" si="0"/>
        <v>0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81633.45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3"/>
        <v>0</v>
      </c>
      <c r="Z25" s="33">
        <f t="shared" si="3"/>
        <v>0</v>
      </c>
      <c r="AA25" s="33">
        <f t="shared" si="3"/>
        <v>0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0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976.6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82610.04999999999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1">
        <f>+C29+F29+I29+L29+O29+R29+U29+X29+AA29+AD29+AG29+AJ29+AM29+AP29+AS29+AV29+AY29+BB29+BE29+BH29+BK29+BN29+BQ29</f>
        <v>0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45"/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45"/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45"/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6500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1">
        <f aca="true" t="shared" si="16" ref="BU54:BW55">+C54+F54+I54+L54+O54+R54+U54+X54+AA54+AD54+AG54+AJ54+AM54+AP54+AS54+AV54+AY54+BB54+BE54+BH54+BK54+BN54+BQ54</f>
        <v>6500</v>
      </c>
      <c r="BV54" s="31">
        <f t="shared" si="16"/>
        <v>0</v>
      </c>
      <c r="BW54" s="31">
        <f t="shared" si="16"/>
        <v>0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1">
        <f t="shared" si="16"/>
        <v>0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6500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6500</v>
      </c>
      <c r="BV56" s="33">
        <f t="shared" si="18"/>
        <v>0</v>
      </c>
      <c r="BW56" s="33">
        <f t="shared" si="18"/>
        <v>0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88133.45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0</v>
      </c>
      <c r="Y57" s="39">
        <f t="shared" si="19"/>
        <v>0</v>
      </c>
      <c r="Z57" s="39">
        <f t="shared" si="19"/>
        <v>0</v>
      </c>
      <c r="AA57" s="39">
        <f t="shared" si="19"/>
        <v>0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0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976.6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89110.04999999999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58">
      <selection activeCell="C6" sqref="C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8"/>
      <c r="C1" s="79"/>
      <c r="D1" s="79"/>
      <c r="E1"/>
      <c r="F1"/>
    </row>
    <row r="2" spans="1:6" ht="12.75">
      <c r="A2" s="80" t="s">
        <v>6</v>
      </c>
      <c r="B2" s="80"/>
      <c r="C2" s="80"/>
      <c r="D2" s="80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2026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0</v>
      </c>
      <c r="D8" s="46"/>
      <c r="E8" s="6"/>
      <c r="F8" s="6"/>
    </row>
    <row r="9" spans="1:6" ht="13.5">
      <c r="A9" s="43"/>
      <c r="B9" s="49" t="s">
        <v>10</v>
      </c>
      <c r="C9" s="7">
        <v>0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0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82610.053578</v>
      </c>
      <c r="D14" s="7">
        <v>0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3.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82610.053578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0</v>
      </c>
      <c r="D23" s="7">
        <v>0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0</v>
      </c>
      <c r="D25" s="7">
        <v>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3.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0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0</v>
      </c>
      <c r="D31" s="7">
        <v>0</v>
      </c>
      <c r="E31" s="8"/>
      <c r="F31" s="8"/>
    </row>
    <row r="32" spans="1:6" ht="13.5">
      <c r="A32" s="57">
        <v>30200</v>
      </c>
      <c r="B32" s="56" t="s">
        <v>33</v>
      </c>
      <c r="C32" s="7">
        <v>0</v>
      </c>
      <c r="D32" s="7">
        <v>0</v>
      </c>
      <c r="E32" s="8"/>
      <c r="F32" s="8"/>
    </row>
    <row r="33" spans="1:6" ht="13.5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 ht="13.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3.5">
      <c r="A35" s="52">
        <v>30500</v>
      </c>
      <c r="B35" s="53" t="s">
        <v>36</v>
      </c>
      <c r="C35" s="7">
        <v>0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0</v>
      </c>
      <c r="D36" s="11">
        <f>SUM(D31:D35)</f>
        <v>0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3.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3.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3.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6500</v>
      </c>
      <c r="D65" s="7">
        <v>0</v>
      </c>
      <c r="E65" s="8"/>
      <c r="F65" s="8"/>
    </row>
    <row r="66" spans="1:6" ht="13.5">
      <c r="A66" s="52">
        <v>90200</v>
      </c>
      <c r="B66" s="53" t="s">
        <v>63</v>
      </c>
      <c r="C66" s="7">
        <v>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6500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89110.053578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89110.053578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BM39">
      <selection activeCell="BH18" sqref="BH18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80" t="s">
        <v>6</v>
      </c>
      <c r="D3" s="80"/>
      <c r="E3" s="80"/>
      <c r="F3" s="80"/>
    </row>
    <row r="4" ht="18">
      <c r="B4" s="3" t="s">
        <v>132</v>
      </c>
    </row>
    <row r="5" spans="2:7" ht="18">
      <c r="B5" s="40"/>
      <c r="C5" s="40" t="s">
        <v>131</v>
      </c>
      <c r="D5" s="3">
        <f>'[1]Entrate'!C5</f>
        <v>2024</v>
      </c>
      <c r="G5" s="3"/>
    </row>
    <row r="6" spans="2:7" ht="18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107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1">
        <f aca="true" t="shared" si="1" ref="BU16:BU24">+C16+F16+I16+L16+O16+R16+U16+X16+AA16+AD16+AG16+AJ16+AM16+AP16+AS16+AV16+AY16+BB16+BE16+BH16+BK16+BN16+BQ16</f>
        <v>0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17130.739999999998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1">
        <f t="shared" si="1"/>
        <v>17130.739999999998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104</v>
      </c>
      <c r="B18" s="29" t="s">
        <v>23</v>
      </c>
      <c r="C18" s="30">
        <v>64502.71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976.6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1">
        <f t="shared" si="1"/>
        <v>65479.31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1">
        <f t="shared" si="1"/>
        <v>0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1">
        <f t="shared" si="1"/>
        <v>0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1">
        <f t="shared" si="1"/>
        <v>0</v>
      </c>
      <c r="BV24" s="31">
        <f t="shared" si="0"/>
        <v>0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81633.45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3"/>
        <v>0</v>
      </c>
      <c r="Z25" s="33">
        <f t="shared" si="3"/>
        <v>0</v>
      </c>
      <c r="AA25" s="33">
        <f t="shared" si="3"/>
        <v>0</v>
      </c>
      <c r="AB25" s="33">
        <f t="shared" si="3"/>
        <v>0</v>
      </c>
      <c r="AC25" s="33">
        <f t="shared" si="3"/>
        <v>0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0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976.6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82610.04999999999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1">
        <f>+C29+F29+I29+L29+O29+R29+U29+X29+AA29+AD29+AG29+AJ29+AM29+AP29+AS29+AV29+AY29+BB29+BE29+BH29+BK29+BN29+BQ29</f>
        <v>0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1">
        <f>+C30+F30+I30+L30+O30+R30+U30+X30+AA30+AD30+AG30+AJ30+AM30+AP30+AS30+AV30+AY30+BB30+BE30+BH30+BK30+BN30+BQ30</f>
        <v>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</v>
      </c>
      <c r="AB33" s="33">
        <f t="shared" si="6"/>
        <v>0</v>
      </c>
      <c r="AC33" s="33">
        <f t="shared" si="6"/>
        <v>0</v>
      </c>
      <c r="AD33" s="33">
        <f t="shared" si="6"/>
        <v>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45"/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45"/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45"/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6500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1">
        <f aca="true" t="shared" si="16" ref="BU54:BW55">+C54+F54+I54+L54+O54+R54+U54+X54+AA54+AD54+AG54+AJ54+AM54+AP54+AS54+AV54+AY54+BB54+BE54+BH54+BK54+BN54+BQ54</f>
        <v>6500</v>
      </c>
      <c r="BV54" s="31">
        <f t="shared" si="16"/>
        <v>0</v>
      </c>
      <c r="BW54" s="31">
        <f t="shared" si="16"/>
        <v>0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1">
        <f t="shared" si="16"/>
        <v>0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6500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6500</v>
      </c>
      <c r="BV56" s="33">
        <f t="shared" si="18"/>
        <v>0</v>
      </c>
      <c r="BW56" s="33">
        <f t="shared" si="18"/>
        <v>0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88133.45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0</v>
      </c>
      <c r="J57" s="39">
        <f t="shared" si="19"/>
        <v>0</v>
      </c>
      <c r="K57" s="39">
        <f t="shared" si="19"/>
        <v>0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0</v>
      </c>
      <c r="S57" s="39">
        <f t="shared" si="19"/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0</v>
      </c>
      <c r="Y57" s="39">
        <f t="shared" si="19"/>
        <v>0</v>
      </c>
      <c r="Z57" s="39">
        <f t="shared" si="19"/>
        <v>0</v>
      </c>
      <c r="AA57" s="39">
        <f t="shared" si="19"/>
        <v>0</v>
      </c>
      <c r="AB57" s="39">
        <f t="shared" si="19"/>
        <v>0</v>
      </c>
      <c r="AC57" s="39">
        <f t="shared" si="19"/>
        <v>0</v>
      </c>
      <c r="AD57" s="39">
        <f t="shared" si="19"/>
        <v>0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0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976.6</v>
      </c>
      <c r="BI57" s="39">
        <f t="shared" si="19"/>
        <v>0</v>
      </c>
      <c r="BJ57" s="39">
        <f t="shared" si="19"/>
        <v>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89110.04999999999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Alessandra Bergonzi</cp:lastModifiedBy>
  <cp:lastPrinted>2015-03-02T13:25:41Z</cp:lastPrinted>
  <dcterms:created xsi:type="dcterms:W3CDTF">2000-01-20T08:39:24Z</dcterms:created>
  <dcterms:modified xsi:type="dcterms:W3CDTF">2023-11-05T18:39:38Z</dcterms:modified>
  <cp:category/>
  <cp:version/>
  <cp:contentType/>
  <cp:contentStatus/>
</cp:coreProperties>
</file>